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oupis prací\"/>
    </mc:Choice>
  </mc:AlternateContent>
  <bookViews>
    <workbookView xWindow="-28920" yWindow="-120" windowWidth="29040" windowHeight="15840"/>
  </bookViews>
  <sheets>
    <sheet name="SO 11-13-0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" i="5" l="1"/>
  <c r="I130" i="5"/>
  <c r="O130" i="5" s="1"/>
  <c r="I126" i="5"/>
  <c r="O126" i="5" s="1"/>
  <c r="I122" i="5"/>
  <c r="O122" i="5" s="1"/>
  <c r="I118" i="5"/>
  <c r="O118" i="5" s="1"/>
  <c r="I114" i="5"/>
  <c r="O114" i="5" s="1"/>
  <c r="I110" i="5"/>
  <c r="O110" i="5" s="1"/>
  <c r="I106" i="5"/>
  <c r="O106" i="5" s="1"/>
  <c r="I102" i="5"/>
  <c r="O102" i="5" s="1"/>
  <c r="I97" i="5"/>
  <c r="O97" i="5" s="1"/>
  <c r="I93" i="5"/>
  <c r="O93" i="5" s="1"/>
  <c r="I89" i="5"/>
  <c r="O89" i="5" s="1"/>
  <c r="I85" i="5"/>
  <c r="O85" i="5" s="1"/>
  <c r="I81" i="5"/>
  <c r="O81" i="5" s="1"/>
  <c r="I77" i="5"/>
  <c r="O77" i="5" s="1"/>
  <c r="I72" i="5"/>
  <c r="O72" i="5" s="1"/>
  <c r="I67" i="5"/>
  <c r="O67" i="5" s="1"/>
  <c r="I63" i="5"/>
  <c r="O63" i="5" s="1"/>
  <c r="I59" i="5"/>
  <c r="O59" i="5" s="1"/>
  <c r="I55" i="5"/>
  <c r="O55" i="5" s="1"/>
  <c r="I49" i="5"/>
  <c r="O49" i="5" s="1"/>
  <c r="I45" i="5"/>
  <c r="O45" i="5" s="1"/>
  <c r="I41" i="5"/>
  <c r="O41" i="5" s="1"/>
  <c r="I35" i="5"/>
  <c r="O35" i="5" s="1"/>
  <c r="I30" i="5"/>
  <c r="O30" i="5" s="1"/>
  <c r="I8" i="5"/>
  <c r="I24" i="5"/>
  <c r="O24" i="5" s="1"/>
  <c r="I20" i="5"/>
  <c r="O20" i="5" s="1"/>
  <c r="I14" i="5"/>
  <c r="O14" i="5" s="1"/>
  <c r="I9" i="5"/>
  <c r="O9" i="5" s="1"/>
  <c r="I3" i="5" l="1"/>
</calcChain>
</file>

<file path=xl/sharedStrings.xml><?xml version="1.0" encoding="utf-8"?>
<sst xmlns="http://schemas.openxmlformats.org/spreadsheetml/2006/main" count="360" uniqueCount="129">
  <si>
    <t>EstiCon</t>
  </si>
  <si>
    <t xml:space="preserve">Firma: </t>
  </si>
  <si>
    <t>Soupis prací objektu</t>
  </si>
  <si>
    <t>S</t>
  </si>
  <si>
    <t>Stavba:</t>
  </si>
  <si>
    <t>2003194-01_Brhel-22</t>
  </si>
  <si>
    <t>Rekonstrukce TZZ Hlubočky - Hrubá Voda včetně PZS a přejezdu (P7535) v km 17,872 trati Olomouc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</si>
  <si>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</si>
  <si>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</si>
  <si>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</si>
  <si>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</si>
  <si>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</si>
  <si>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</si>
  <si>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</si>
  <si>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</si>
  <si>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</si>
  <si>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</si>
  <si>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</si>
  <si>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</si>
  <si>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</si>
  <si>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P</t>
  </si>
  <si>
    <t/>
  </si>
  <si>
    <t>PP</t>
  </si>
  <si>
    <t>TS</t>
  </si>
  <si>
    <t>KUS</t>
  </si>
  <si>
    <t>1</t>
  </si>
  <si>
    <t>Zemní práce</t>
  </si>
  <si>
    <t>M3</t>
  </si>
  <si>
    <t>VV</t>
  </si>
  <si>
    <t>M</t>
  </si>
  <si>
    <t>M2</t>
  </si>
  <si>
    <t>T</t>
  </si>
  <si>
    <t xml:space="preserve"> 8.000000 = 8,000 [A]</t>
  </si>
  <si>
    <t>SO 11-13-01</t>
  </si>
  <si>
    <t>Přejezdová konstrukce v km 17,872</t>
  </si>
  <si>
    <t>015111_R</t>
  </si>
  <si>
    <t>POPLATKY ZA LIKVIDACŮ ODPADŮ NEKONTAMINOVANÝCH - 17 05 04  VYTĚŽENÉ ZEMINY A HORNINY -  I. TŘÍDA - TĚŽITELNOSTI - včetně dopravy</t>
  </si>
  <si>
    <t xml:space="preserve"> "1: (19,1+9,1)*0,7*2,1"</t>
  </si>
  <si>
    <t xml:space="preserve"> "2: 2,1*(2,0*0,39+7,0*0,31+2,5*0,18+5,0*0,39)*2,1"</t>
  </si>
  <si>
    <t>015130_R</t>
  </si>
  <si>
    <t>POPLATKY ZA LIKVIDACŮ ODPADŮ NEKONTAMINOVANÝCH - 17 03 02  VYBOURANÝ ASFALTOVÝ BETON BEZ DEHTU - včetně dopravy</t>
  </si>
  <si>
    <t xml:space="preserve"> "1: (159,7-6*7)*0,1*2,2"</t>
  </si>
  <si>
    <t xml:space="preserve"> "2: (6-2,5)*7*0,18*2,2"</t>
  </si>
  <si>
    <t xml:space="preserve"> "3: (7*2,5)*0,18*2,2"</t>
  </si>
  <si>
    <t>015330_R</t>
  </si>
  <si>
    <t>POPLATKY ZA LIKVIDACŮ ODPADŮ NEKONTAMINOVANÝCH - 17 05 04  KAMENNÁ SUŤ - včetně dopravy</t>
  </si>
  <si>
    <t xml:space="preserve"> "1: ((59,3*0,05)+(6-2,5)*7*0,28+2,5*7*0,35)*2,1"</t>
  </si>
  <si>
    <t>12373</t>
  </si>
  <si>
    <t>ODKOP PRO SPOD STAVBU SILNIC A ŽELEZNIC TŘ. I</t>
  </si>
  <si>
    <t xml:space="preserve"> "1: (19,1+9,1)*0,7"</t>
  </si>
  <si>
    <t xml:space="preserve"> "2: 2,1*(2,0*0,39+7,0*0,31+2,5*0,18+5,0*0,39)"</t>
  </si>
  <si>
    <t>57</t>
  </si>
  <si>
    <t>Kryty pozemních komunikací letišť a ploch z kameniva nebo živičné</t>
  </si>
  <si>
    <t>11313</t>
  </si>
  <si>
    <t>ODSTRANĚNÍ KRYTU ZPEVNĚNÝCH PLOCH S ASFALTOVÝM POJIVEM</t>
  </si>
  <si>
    <t xml:space="preserve"> "1: 2,5*7*0,18"</t>
  </si>
  <si>
    <t xml:space="preserve"> "2: (6-2,5)*7*0,18"</t>
  </si>
  <si>
    <t>11332</t>
  </si>
  <si>
    <t>ODSTRANĚNÍ PODKLADŮ ZPEVNĚNÝCH PLOCH Z KAMENIVA NESTMELENÉHO</t>
  </si>
  <si>
    <t xml:space="preserve"> "1: 59,3*0,05"</t>
  </si>
  <si>
    <t xml:space="preserve"> "2: (6-2,5)*7*0,28"</t>
  </si>
  <si>
    <t xml:space="preserve"> "3: 2,5*7*0,35"</t>
  </si>
  <si>
    <t>11372A</t>
  </si>
  <si>
    <t>FRÉZOVÁNÍ ZPEVNĚNÝCH PLOCH ASFALTOVÝCH - BEZ DOPRAVY</t>
  </si>
  <si>
    <t xml:space="preserve"> "1: (159,7-6*7)*0,1"</t>
  </si>
  <si>
    <t>17380</t>
  </si>
  <si>
    <t>ZEMNÍ KRAJNICE A DOSYPÁVKY Z NAKUPOVANÝCH MATERIÁLŮ</t>
  </si>
  <si>
    <t xml:space="preserve"> "1: 0,5*0,15*(9+20)"</t>
  </si>
  <si>
    <t>18110</t>
  </si>
  <si>
    <t>ÚPRAVA PLÁNĚ SE ZHUTNĚNÍM V HORNINĚ TŘ. I</t>
  </si>
  <si>
    <t xml:space="preserve"> "1: (19,1+9,1)+(11,5+4,5)*2,1"</t>
  </si>
  <si>
    <t xml:space="preserve"> "2: (6-3,59)*13,2"</t>
  </si>
  <si>
    <t xml:space="preserve"> "3: (11,5+5)*2,1"</t>
  </si>
  <si>
    <t>27421</t>
  </si>
  <si>
    <t>PROVIZORNÍ LÁVKY - MONTÁŽ</t>
  </si>
  <si>
    <t xml:space="preserve"> "1: 7*2"</t>
  </si>
  <si>
    <t>27422</t>
  </si>
  <si>
    <t>PROVIZORNÍ LÁVKY - NÁJEMNÉ</t>
  </si>
  <si>
    <t>KPLMĚSÍC</t>
  </si>
  <si>
    <t xml:space="preserve"> 0.700000 = 0,700 [A]</t>
  </si>
  <si>
    <t>27423</t>
  </si>
  <si>
    <t>PROVIZORNÍ LÁVKY - DEMONTÁŽ</t>
  </si>
  <si>
    <t>45152</t>
  </si>
  <si>
    <t>PODKLADNÍ A VÝPLŇOVÉ VRSTVY Z KAMENIVA DRCENÉHO - ŠD 0/32</t>
  </si>
  <si>
    <t xml:space="preserve"> "1: (6-3,58)*13,2*0,15+9,0*5,5*0,15+(19,1+9,1)*0,15"</t>
  </si>
  <si>
    <t xml:space="preserve"> "2: (11,5+5,0)*2,1*0,18"</t>
  </si>
  <si>
    <t>PODKLADNÍ A VÝPLŇOVÉ VRSTVY Z KAMENIVA DRCENÉHO - ŠD 0/63</t>
  </si>
  <si>
    <t xml:space="preserve"> "1: 4,5*5,5*0,2+(19,1+9,1)*0,2"</t>
  </si>
  <si>
    <t xml:space="preserve"> "2: (6-3,58)*13,2*0,2"</t>
  </si>
  <si>
    <t>56140</t>
  </si>
  <si>
    <t>KAMENIVO ZPEVNĚNÉ CEMENTEM</t>
  </si>
  <si>
    <t xml:space="preserve"> "1: 1,85*(11,5+5,0)*0,1"</t>
  </si>
  <si>
    <t>572123</t>
  </si>
  <si>
    <t>INFILTRAČNÍ POSTŘIK Z EMULZE DO 1,0KG/M2</t>
  </si>
  <si>
    <t xml:space="preserve"> "1: 62,57+87,65"</t>
  </si>
  <si>
    <t>572213</t>
  </si>
  <si>
    <t>SPOJOVACÍ POSTŘIK Z EMULZE DO 0,5KG/M2</t>
  </si>
  <si>
    <t xml:space="preserve"> "1: (62,57+87,65)*2"</t>
  </si>
  <si>
    <t>574A34</t>
  </si>
  <si>
    <t>ASFALTOVÝ BETON PRO OBRUSNÉ VRSTVY ACO 11+, 11S TL. 40MM</t>
  </si>
  <si>
    <t>574C66</t>
  </si>
  <si>
    <t>ASFALTOVÝ BETON PRO LOŽNÍ VRSTVY ACL 16+, 16S TL. 70MM</t>
  </si>
  <si>
    <t>582612</t>
  </si>
  <si>
    <t>KRYTY Z BETON DLAŽDIC SE ZÁMKEM ŠEDÝCH TL 80MM DO LOŽE Z KAM</t>
  </si>
  <si>
    <t xml:space="preserve"> "1: 1,85*(11,5+5,0)"</t>
  </si>
  <si>
    <t xml:space="preserve"> "2: -(2,0*0,4+2,36*0,4*2+1,83*0,8)"</t>
  </si>
  <si>
    <t>58261B</t>
  </si>
  <si>
    <t>KRYTY Z BETON DLAŽDIC SE ZÁMKEM BAREV RELIÉF TL 80MM DO LOŽE Z KAM</t>
  </si>
  <si>
    <t xml:space="preserve"> "1: 2,0*0,4+2,36*0,4*2+1,83*0,8"</t>
  </si>
  <si>
    <t>91228</t>
  </si>
  <si>
    <t>SMĚROVÉ SLOUPKY Z PLAST HMOT VČETNĚ ODRAZNÉHO PÁSKU</t>
  </si>
  <si>
    <t>917223</t>
  </si>
  <si>
    <t>SILNIČNÍ A CHODNÍKOVÉ OBRUBY Z BETONOVÝCH OBRUBNÍKŮ ŠÍŘ 100MM</t>
  </si>
  <si>
    <t xml:space="preserve"> "1: 2,1+12,2+5,0"</t>
  </si>
  <si>
    <t>917224</t>
  </si>
  <si>
    <t>SILNIČNÍ A CHODNÍKOVÉ OBRUBY Z BETONOVÝCH OBRUBNÍKŮ ŠÍŘ 150MM</t>
  </si>
  <si>
    <t xml:space="preserve"> "1: 10,5+13,5"</t>
  </si>
  <si>
    <t>919112</t>
  </si>
  <si>
    <t>ŘEZÁNÍ ASFALTOVÉHO KRYTU VOZOVEK TL DO 100MM</t>
  </si>
  <si>
    <t xml:space="preserve"> "1: 4,9+4,4"</t>
  </si>
  <si>
    <t>921112</t>
  </si>
  <si>
    <t>ŽELEZNIČNÍ PŘEJEZD CELOPRYŽOVÝ NA BETONOVÝCH PRAŽCÍCH</t>
  </si>
  <si>
    <t xml:space="preserve"> "1: 13,2*3,59"</t>
  </si>
  <si>
    <t>931316</t>
  </si>
  <si>
    <t>TĚSNĚNÍ DILATAČ SPAR ASF ZÁLIVKOU PRŮŘ DO 800MM2</t>
  </si>
  <si>
    <t xml:space="preserve"> "1: 4,5+5+7,5+7,6"</t>
  </si>
  <si>
    <t>965321</t>
  </si>
  <si>
    <t>ROZEBRÁNÍ PŘEJEZDU, PŘECHODU OSTATNÍCH</t>
  </si>
  <si>
    <t xml:space="preserve"> "1: 2,5*7"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</si>
</sst>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tabSelected="1" topLeftCell="B1" workbookViewId="0">
      <selection activeCell="H136" sqref="H136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1" t="s">
        <v>5</v>
      </c>
      <c r="D3" s="22"/>
      <c r="E3" s="5" t="s">
        <v>6</v>
      </c>
      <c r="F3" s="2"/>
      <c r="G3" s="2"/>
      <c r="H3" s="6" t="s">
        <v>33</v>
      </c>
      <c r="I3" s="7">
        <f>SUMIFS(I8:I133,A8:A133,"SD")</f>
        <v>0</v>
      </c>
      <c r="O3">
        <v>0</v>
      </c>
      <c r="P3">
        <v>2</v>
      </c>
    </row>
    <row r="4" spans="1:16" x14ac:dyDescent="0.25">
      <c r="A4" t="s">
        <v>7</v>
      </c>
      <c r="B4" s="5" t="s">
        <v>8</v>
      </c>
      <c r="C4" s="21" t="s">
        <v>33</v>
      </c>
      <c r="D4" s="22"/>
      <c r="E4" s="5" t="s">
        <v>34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0" t="s">
        <v>9</v>
      </c>
      <c r="B5" s="20" t="s">
        <v>10</v>
      </c>
      <c r="C5" s="20" t="s">
        <v>11</v>
      </c>
      <c r="D5" s="20" t="s">
        <v>12</v>
      </c>
      <c r="E5" s="20" t="s">
        <v>13</v>
      </c>
      <c r="F5" s="20" t="s">
        <v>14</v>
      </c>
      <c r="G5" s="20" t="s">
        <v>15</v>
      </c>
      <c r="H5" s="20" t="s">
        <v>16</v>
      </c>
      <c r="I5" s="20"/>
      <c r="O5">
        <v>0.21</v>
      </c>
    </row>
    <row r="6" spans="1:16" x14ac:dyDescent="0.25">
      <c r="A6" s="20"/>
      <c r="B6" s="20"/>
      <c r="C6" s="20"/>
      <c r="D6" s="20"/>
      <c r="E6" s="20"/>
      <c r="F6" s="20"/>
      <c r="G6" s="20"/>
      <c r="H6" s="8" t="s">
        <v>17</v>
      </c>
      <c r="I6" s="8" t="s">
        <v>18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19</v>
      </c>
      <c r="B8" s="9"/>
      <c r="C8" s="10" t="s">
        <v>25</v>
      </c>
      <c r="D8" s="9"/>
      <c r="E8" s="9" t="s">
        <v>26</v>
      </c>
      <c r="F8" s="9"/>
      <c r="G8" s="9"/>
      <c r="H8" s="9"/>
      <c r="I8" s="11">
        <f>SUMIFS(I9:I28,A9:A28,"P")</f>
        <v>0</v>
      </c>
    </row>
    <row r="9" spans="1:16" ht="45" x14ac:dyDescent="0.25">
      <c r="A9" s="12" t="s">
        <v>20</v>
      </c>
      <c r="B9" s="12">
        <v>1</v>
      </c>
      <c r="C9" s="13" t="s">
        <v>35</v>
      </c>
      <c r="D9" s="12" t="s">
        <v>21</v>
      </c>
      <c r="E9" s="14" t="s">
        <v>36</v>
      </c>
      <c r="F9" s="15" t="s">
        <v>31</v>
      </c>
      <c r="G9" s="16">
        <v>65.048000000000002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22</v>
      </c>
      <c r="B10" s="12"/>
      <c r="C10" s="12"/>
      <c r="D10" s="12"/>
      <c r="E10" s="14" t="s">
        <v>21</v>
      </c>
      <c r="F10" s="12"/>
      <c r="G10" s="12"/>
      <c r="H10" s="12"/>
      <c r="I10" s="12"/>
    </row>
    <row r="11" spans="1:16" x14ac:dyDescent="0.25">
      <c r="A11" s="12" t="s">
        <v>28</v>
      </c>
      <c r="B11" s="12"/>
      <c r="C11" s="12"/>
      <c r="D11" s="12"/>
      <c r="E11" s="19" t="s">
        <v>37</v>
      </c>
      <c r="F11" s="12"/>
      <c r="G11" s="12"/>
      <c r="H11" s="12"/>
      <c r="I11" s="12"/>
    </row>
    <row r="12" spans="1:16" x14ac:dyDescent="0.25">
      <c r="A12" s="12" t="s">
        <v>28</v>
      </c>
      <c r="B12" s="12"/>
      <c r="C12" s="12"/>
      <c r="D12" s="12"/>
      <c r="E12" s="19" t="s">
        <v>38</v>
      </c>
      <c r="F12" s="12"/>
      <c r="G12" s="12"/>
      <c r="H12" s="12"/>
      <c r="I12" s="12"/>
    </row>
    <row r="13" spans="1:16" x14ac:dyDescent="0.25">
      <c r="A13" s="12" t="s">
        <v>23</v>
      </c>
      <c r="B13" s="12"/>
      <c r="C13" s="12"/>
      <c r="D13" s="12"/>
      <c r="E13" s="14" t="s">
        <v>21</v>
      </c>
      <c r="F13" s="12"/>
      <c r="G13" s="12"/>
      <c r="H13" s="12"/>
      <c r="I13" s="12"/>
    </row>
    <row r="14" spans="1:16" ht="30" x14ac:dyDescent="0.25">
      <c r="A14" s="12" t="s">
        <v>20</v>
      </c>
      <c r="B14" s="12">
        <v>2</v>
      </c>
      <c r="C14" s="13" t="s">
        <v>39</v>
      </c>
      <c r="D14" s="12" t="s">
        <v>21</v>
      </c>
      <c r="E14" s="14" t="s">
        <v>40</v>
      </c>
      <c r="F14" s="15" t="s">
        <v>31</v>
      </c>
      <c r="G14" s="16">
        <v>42.526000000000003</v>
      </c>
      <c r="H14" s="17">
        <v>0</v>
      </c>
      <c r="I14" s="17">
        <f>ROUND(G14*H14,P4)</f>
        <v>0</v>
      </c>
      <c r="O14" s="18">
        <f>I14*0.21</f>
        <v>0</v>
      </c>
      <c r="P14">
        <v>3</v>
      </c>
    </row>
    <row r="15" spans="1:16" x14ac:dyDescent="0.25">
      <c r="A15" s="12" t="s">
        <v>22</v>
      </c>
      <c r="B15" s="12"/>
      <c r="C15" s="12"/>
      <c r="D15" s="12"/>
      <c r="E15" s="14" t="s">
        <v>21</v>
      </c>
      <c r="F15" s="12"/>
      <c r="G15" s="12"/>
      <c r="H15" s="12"/>
      <c r="I15" s="12"/>
    </row>
    <row r="16" spans="1:16" x14ac:dyDescent="0.25">
      <c r="A16" s="12" t="s">
        <v>28</v>
      </c>
      <c r="B16" s="12"/>
      <c r="C16" s="12"/>
      <c r="D16" s="12"/>
      <c r="E16" s="19" t="s">
        <v>41</v>
      </c>
      <c r="F16" s="12"/>
      <c r="G16" s="12"/>
      <c r="H16" s="12"/>
      <c r="I16" s="12"/>
    </row>
    <row r="17" spans="1:16" x14ac:dyDescent="0.25">
      <c r="A17" s="12" t="s">
        <v>28</v>
      </c>
      <c r="B17" s="12"/>
      <c r="C17" s="12"/>
      <c r="D17" s="12"/>
      <c r="E17" s="19" t="s">
        <v>42</v>
      </c>
      <c r="F17" s="12"/>
      <c r="G17" s="12"/>
      <c r="H17" s="12"/>
      <c r="I17" s="12"/>
    </row>
    <row r="18" spans="1:16" x14ac:dyDescent="0.25">
      <c r="A18" s="12" t="s">
        <v>28</v>
      </c>
      <c r="B18" s="12"/>
      <c r="C18" s="12"/>
      <c r="D18" s="12"/>
      <c r="E18" s="19" t="s">
        <v>43</v>
      </c>
      <c r="F18" s="12"/>
      <c r="G18" s="12"/>
      <c r="H18" s="12"/>
      <c r="I18" s="12"/>
    </row>
    <row r="19" spans="1:16" x14ac:dyDescent="0.25">
      <c r="A19" s="12" t="s">
        <v>23</v>
      </c>
      <c r="B19" s="12"/>
      <c r="C19" s="12"/>
      <c r="D19" s="12"/>
      <c r="E19" s="14" t="s">
        <v>21</v>
      </c>
      <c r="F19" s="12"/>
      <c r="G19" s="12"/>
      <c r="H19" s="12"/>
      <c r="I19" s="12"/>
    </row>
    <row r="20" spans="1:16" ht="30" x14ac:dyDescent="0.25">
      <c r="A20" s="12" t="s">
        <v>20</v>
      </c>
      <c r="B20" s="12">
        <v>3</v>
      </c>
      <c r="C20" s="13" t="s">
        <v>44</v>
      </c>
      <c r="D20" s="12" t="s">
        <v>21</v>
      </c>
      <c r="E20" s="14" t="s">
        <v>45</v>
      </c>
      <c r="F20" s="15" t="s">
        <v>31</v>
      </c>
      <c r="G20" s="16">
        <v>33.494999999999997</v>
      </c>
      <c r="H20" s="17">
        <v>0</v>
      </c>
      <c r="I20" s="17">
        <f>ROUND(G20*H20,P4)</f>
        <v>0</v>
      </c>
      <c r="O20" s="18">
        <f>I20*0.21</f>
        <v>0</v>
      </c>
      <c r="P20">
        <v>3</v>
      </c>
    </row>
    <row r="21" spans="1:16" x14ac:dyDescent="0.25">
      <c r="A21" s="12" t="s">
        <v>22</v>
      </c>
      <c r="B21" s="12"/>
      <c r="C21" s="12"/>
      <c r="D21" s="12"/>
      <c r="E21" s="14" t="s">
        <v>21</v>
      </c>
      <c r="F21" s="12"/>
      <c r="G21" s="12"/>
      <c r="H21" s="12"/>
      <c r="I21" s="12"/>
    </row>
    <row r="22" spans="1:16" x14ac:dyDescent="0.25">
      <c r="A22" s="12" t="s">
        <v>28</v>
      </c>
      <c r="B22" s="12"/>
      <c r="C22" s="12"/>
      <c r="D22" s="12"/>
      <c r="E22" s="19" t="s">
        <v>46</v>
      </c>
      <c r="F22" s="12"/>
      <c r="G22" s="12"/>
      <c r="H22" s="12"/>
      <c r="I22" s="12"/>
    </row>
    <row r="23" spans="1:16" x14ac:dyDescent="0.25">
      <c r="A23" s="12" t="s">
        <v>23</v>
      </c>
      <c r="B23" s="12"/>
      <c r="C23" s="12"/>
      <c r="D23" s="12"/>
      <c r="E23" s="14" t="s">
        <v>21</v>
      </c>
      <c r="F23" s="12"/>
      <c r="G23" s="12"/>
      <c r="H23" s="12"/>
      <c r="I23" s="12"/>
    </row>
    <row r="24" spans="1:16" x14ac:dyDescent="0.25">
      <c r="A24" s="12" t="s">
        <v>20</v>
      </c>
      <c r="B24" s="12">
        <v>4</v>
      </c>
      <c r="C24" s="13" t="s">
        <v>47</v>
      </c>
      <c r="D24" s="12" t="s">
        <v>21</v>
      </c>
      <c r="E24" s="14" t="s">
        <v>48</v>
      </c>
      <c r="F24" s="15" t="s">
        <v>27</v>
      </c>
      <c r="G24" s="16">
        <v>30.975000000000001</v>
      </c>
      <c r="H24" s="17">
        <v>0</v>
      </c>
      <c r="I24" s="17">
        <f>ROUND(G24*H24,P4)</f>
        <v>0</v>
      </c>
      <c r="O24" s="18">
        <f>I24*0.21</f>
        <v>0</v>
      </c>
      <c r="P24">
        <v>3</v>
      </c>
    </row>
    <row r="25" spans="1:16" x14ac:dyDescent="0.25">
      <c r="A25" s="12" t="s">
        <v>22</v>
      </c>
      <c r="B25" s="12"/>
      <c r="C25" s="12"/>
      <c r="D25" s="12"/>
      <c r="E25" s="14" t="s">
        <v>21</v>
      </c>
      <c r="F25" s="12"/>
      <c r="G25" s="12"/>
      <c r="H25" s="12"/>
      <c r="I25" s="12"/>
    </row>
    <row r="26" spans="1:16" x14ac:dyDescent="0.25">
      <c r="A26" s="12" t="s">
        <v>28</v>
      </c>
      <c r="B26" s="12"/>
      <c r="C26" s="12"/>
      <c r="D26" s="12"/>
      <c r="E26" s="19" t="s">
        <v>49</v>
      </c>
      <c r="F26" s="12"/>
      <c r="G26" s="12"/>
      <c r="H26" s="12"/>
      <c r="I26" s="12"/>
    </row>
    <row r="27" spans="1:16" x14ac:dyDescent="0.25">
      <c r="A27" s="12" t="s">
        <v>28</v>
      </c>
      <c r="B27" s="12"/>
      <c r="C27" s="12"/>
      <c r="D27" s="12"/>
      <c r="E27" s="19" t="s">
        <v>50</v>
      </c>
      <c r="F27" s="12"/>
      <c r="G27" s="12"/>
      <c r="H27" s="12"/>
      <c r="I27" s="12"/>
    </row>
    <row r="28" spans="1:16" x14ac:dyDescent="0.25">
      <c r="A28" s="12" t="s">
        <v>23</v>
      </c>
      <c r="B28" s="12"/>
      <c r="C28" s="12"/>
      <c r="D28" s="12"/>
      <c r="E28" s="14" t="s">
        <v>21</v>
      </c>
      <c r="F28" s="12"/>
      <c r="G28" s="12"/>
      <c r="H28" s="12"/>
      <c r="I28" s="12"/>
    </row>
    <row r="29" spans="1:16" x14ac:dyDescent="0.25">
      <c r="A29" s="9" t="s">
        <v>19</v>
      </c>
      <c r="B29" s="9"/>
      <c r="C29" s="10" t="s">
        <v>51</v>
      </c>
      <c r="D29" s="9"/>
      <c r="E29" s="9" t="s">
        <v>52</v>
      </c>
      <c r="F29" s="9"/>
      <c r="G29" s="9"/>
      <c r="H29" s="9"/>
      <c r="I29" s="11">
        <f>SUMIFS(I30:I133,A30:A133,"P")</f>
        <v>0</v>
      </c>
    </row>
    <row r="30" spans="1:16" x14ac:dyDescent="0.25">
      <c r="A30" s="12" t="s">
        <v>20</v>
      </c>
      <c r="B30" s="12">
        <v>5</v>
      </c>
      <c r="C30" s="13" t="s">
        <v>53</v>
      </c>
      <c r="D30" s="12" t="s">
        <v>21</v>
      </c>
      <c r="E30" s="14" t="s">
        <v>54</v>
      </c>
      <c r="F30" s="15" t="s">
        <v>27</v>
      </c>
      <c r="G30" s="16">
        <v>7.56</v>
      </c>
      <c r="H30" s="17">
        <v>0</v>
      </c>
      <c r="I30" s="17">
        <f>ROUND(G30*H30,P4)</f>
        <v>0</v>
      </c>
      <c r="O30" s="18">
        <f>I30*0.21</f>
        <v>0</v>
      </c>
      <c r="P30">
        <v>3</v>
      </c>
    </row>
    <row r="31" spans="1:16" x14ac:dyDescent="0.25">
      <c r="A31" s="12" t="s">
        <v>22</v>
      </c>
      <c r="B31" s="12"/>
      <c r="C31" s="12"/>
      <c r="D31" s="12"/>
      <c r="E31" s="14" t="s">
        <v>21</v>
      </c>
      <c r="F31" s="12"/>
      <c r="G31" s="12"/>
      <c r="H31" s="12"/>
      <c r="I31" s="12"/>
    </row>
    <row r="32" spans="1:16" x14ac:dyDescent="0.25">
      <c r="A32" s="12" t="s">
        <v>28</v>
      </c>
      <c r="B32" s="12"/>
      <c r="C32" s="12"/>
      <c r="D32" s="12"/>
      <c r="E32" s="19" t="s">
        <v>55</v>
      </c>
      <c r="F32" s="12"/>
      <c r="G32" s="12"/>
      <c r="H32" s="12"/>
      <c r="I32" s="12"/>
    </row>
    <row r="33" spans="1:16" x14ac:dyDescent="0.25">
      <c r="A33" s="12" t="s">
        <v>28</v>
      </c>
      <c r="B33" s="12"/>
      <c r="C33" s="12"/>
      <c r="D33" s="12"/>
      <c r="E33" s="19" t="s">
        <v>56</v>
      </c>
      <c r="F33" s="12"/>
      <c r="G33" s="12"/>
      <c r="H33" s="12"/>
      <c r="I33" s="12"/>
    </row>
    <row r="34" spans="1:16" x14ac:dyDescent="0.25">
      <c r="A34" s="12" t="s">
        <v>23</v>
      </c>
      <c r="B34" s="12"/>
      <c r="C34" s="12"/>
      <c r="D34" s="12"/>
      <c r="E34" s="14" t="s">
        <v>21</v>
      </c>
      <c r="F34" s="12"/>
      <c r="G34" s="12"/>
      <c r="H34" s="12"/>
      <c r="I34" s="12"/>
    </row>
    <row r="35" spans="1:16" ht="30" x14ac:dyDescent="0.25">
      <c r="A35" s="12" t="s">
        <v>20</v>
      </c>
      <c r="B35" s="12">
        <v>6</v>
      </c>
      <c r="C35" s="13" t="s">
        <v>57</v>
      </c>
      <c r="D35" s="12" t="s">
        <v>21</v>
      </c>
      <c r="E35" s="14" t="s">
        <v>58</v>
      </c>
      <c r="F35" s="15" t="s">
        <v>27</v>
      </c>
      <c r="G35" s="16">
        <v>15.95</v>
      </c>
      <c r="H35" s="17">
        <v>0</v>
      </c>
      <c r="I35" s="17">
        <f>ROUND(G35*H35,P4)</f>
        <v>0</v>
      </c>
      <c r="O35" s="18">
        <f>I35*0.21</f>
        <v>0</v>
      </c>
      <c r="P35">
        <v>3</v>
      </c>
    </row>
    <row r="36" spans="1:16" x14ac:dyDescent="0.25">
      <c r="A36" s="12" t="s">
        <v>22</v>
      </c>
      <c r="B36" s="12"/>
      <c r="C36" s="12"/>
      <c r="D36" s="12"/>
      <c r="E36" s="14" t="s">
        <v>21</v>
      </c>
      <c r="F36" s="12"/>
      <c r="G36" s="12"/>
      <c r="H36" s="12"/>
      <c r="I36" s="12"/>
    </row>
    <row r="37" spans="1:16" x14ac:dyDescent="0.25">
      <c r="A37" s="12" t="s">
        <v>28</v>
      </c>
      <c r="B37" s="12"/>
      <c r="C37" s="12"/>
      <c r="D37" s="12"/>
      <c r="E37" s="19" t="s">
        <v>59</v>
      </c>
      <c r="F37" s="12"/>
      <c r="G37" s="12"/>
      <c r="H37" s="12"/>
      <c r="I37" s="12"/>
    </row>
    <row r="38" spans="1:16" x14ac:dyDescent="0.25">
      <c r="A38" s="12" t="s">
        <v>28</v>
      </c>
      <c r="B38" s="12"/>
      <c r="C38" s="12"/>
      <c r="D38" s="12"/>
      <c r="E38" s="19" t="s">
        <v>60</v>
      </c>
      <c r="F38" s="12"/>
      <c r="G38" s="12"/>
      <c r="H38" s="12"/>
      <c r="I38" s="12"/>
    </row>
    <row r="39" spans="1:16" x14ac:dyDescent="0.25">
      <c r="A39" s="12" t="s">
        <v>28</v>
      </c>
      <c r="B39" s="12"/>
      <c r="C39" s="12"/>
      <c r="D39" s="12"/>
      <c r="E39" s="19" t="s">
        <v>61</v>
      </c>
      <c r="F39" s="12"/>
      <c r="G39" s="12"/>
      <c r="H39" s="12"/>
      <c r="I39" s="12"/>
    </row>
    <row r="40" spans="1:16" x14ac:dyDescent="0.25">
      <c r="A40" s="12" t="s">
        <v>23</v>
      </c>
      <c r="B40" s="12"/>
      <c r="C40" s="12"/>
      <c r="D40" s="12"/>
      <c r="E40" s="14" t="s">
        <v>21</v>
      </c>
      <c r="F40" s="12"/>
      <c r="G40" s="12"/>
      <c r="H40" s="12"/>
      <c r="I40" s="12"/>
    </row>
    <row r="41" spans="1:16" x14ac:dyDescent="0.25">
      <c r="A41" s="12" t="s">
        <v>20</v>
      </c>
      <c r="B41" s="12">
        <v>7</v>
      </c>
      <c r="C41" s="13" t="s">
        <v>62</v>
      </c>
      <c r="D41" s="12" t="s">
        <v>21</v>
      </c>
      <c r="E41" s="14" t="s">
        <v>63</v>
      </c>
      <c r="F41" s="15" t="s">
        <v>27</v>
      </c>
      <c r="G41" s="16">
        <v>11.77</v>
      </c>
      <c r="H41" s="17">
        <v>0</v>
      </c>
      <c r="I41" s="17">
        <f>ROUND(G41*H41,P4)</f>
        <v>0</v>
      </c>
      <c r="O41" s="18">
        <f>I41*0.21</f>
        <v>0</v>
      </c>
      <c r="P41">
        <v>3</v>
      </c>
    </row>
    <row r="42" spans="1:16" x14ac:dyDescent="0.25">
      <c r="A42" s="12" t="s">
        <v>22</v>
      </c>
      <c r="B42" s="12"/>
      <c r="C42" s="12"/>
      <c r="D42" s="12"/>
      <c r="E42" s="14" t="s">
        <v>21</v>
      </c>
      <c r="F42" s="12"/>
      <c r="G42" s="12"/>
      <c r="H42" s="12"/>
      <c r="I42" s="12"/>
    </row>
    <row r="43" spans="1:16" x14ac:dyDescent="0.25">
      <c r="A43" s="12" t="s">
        <v>28</v>
      </c>
      <c r="B43" s="12"/>
      <c r="C43" s="12"/>
      <c r="D43" s="12"/>
      <c r="E43" s="19" t="s">
        <v>64</v>
      </c>
      <c r="F43" s="12"/>
      <c r="G43" s="12"/>
      <c r="H43" s="12"/>
      <c r="I43" s="12"/>
    </row>
    <row r="44" spans="1:16" x14ac:dyDescent="0.25">
      <c r="A44" s="12" t="s">
        <v>23</v>
      </c>
      <c r="B44" s="12"/>
      <c r="C44" s="12"/>
      <c r="D44" s="12"/>
      <c r="E44" s="14" t="s">
        <v>21</v>
      </c>
      <c r="F44" s="12"/>
      <c r="G44" s="12"/>
      <c r="H44" s="12"/>
      <c r="I44" s="12"/>
    </row>
    <row r="45" spans="1:16" x14ac:dyDescent="0.25">
      <c r="A45" s="12" t="s">
        <v>20</v>
      </c>
      <c r="B45" s="12">
        <v>8</v>
      </c>
      <c r="C45" s="13" t="s">
        <v>65</v>
      </c>
      <c r="D45" s="12" t="s">
        <v>21</v>
      </c>
      <c r="E45" s="14" t="s">
        <v>66</v>
      </c>
      <c r="F45" s="15" t="s">
        <v>27</v>
      </c>
      <c r="G45" s="16">
        <v>2.1749999999999998</v>
      </c>
      <c r="H45" s="17">
        <v>0</v>
      </c>
      <c r="I45" s="17">
        <f>ROUND(G45*H45,P4)</f>
        <v>0</v>
      </c>
      <c r="O45" s="18">
        <f>I45*0.21</f>
        <v>0</v>
      </c>
      <c r="P45">
        <v>3</v>
      </c>
    </row>
    <row r="46" spans="1:16" x14ac:dyDescent="0.25">
      <c r="A46" s="12" t="s">
        <v>22</v>
      </c>
      <c r="B46" s="12"/>
      <c r="C46" s="12"/>
      <c r="D46" s="12"/>
      <c r="E46" s="14" t="s">
        <v>21</v>
      </c>
      <c r="F46" s="12"/>
      <c r="G46" s="12"/>
      <c r="H46" s="12"/>
      <c r="I46" s="12"/>
    </row>
    <row r="47" spans="1:16" x14ac:dyDescent="0.25">
      <c r="A47" s="12" t="s">
        <v>28</v>
      </c>
      <c r="B47" s="12"/>
      <c r="C47" s="12"/>
      <c r="D47" s="12"/>
      <c r="E47" s="19" t="s">
        <v>67</v>
      </c>
      <c r="F47" s="12"/>
      <c r="G47" s="12"/>
      <c r="H47" s="12"/>
      <c r="I47" s="12"/>
    </row>
    <row r="48" spans="1:16" x14ac:dyDescent="0.25">
      <c r="A48" s="12" t="s">
        <v>23</v>
      </c>
      <c r="B48" s="12"/>
      <c r="C48" s="12"/>
      <c r="D48" s="12"/>
      <c r="E48" s="14" t="s">
        <v>21</v>
      </c>
      <c r="F48" s="12"/>
      <c r="G48" s="12"/>
      <c r="H48" s="12"/>
      <c r="I48" s="12"/>
    </row>
    <row r="49" spans="1:16" x14ac:dyDescent="0.25">
      <c r="A49" s="12" t="s">
        <v>20</v>
      </c>
      <c r="B49" s="12">
        <v>9</v>
      </c>
      <c r="C49" s="13" t="s">
        <v>68</v>
      </c>
      <c r="D49" s="12" t="s">
        <v>21</v>
      </c>
      <c r="E49" s="14" t="s">
        <v>69</v>
      </c>
      <c r="F49" s="15" t="s">
        <v>30</v>
      </c>
      <c r="G49" s="16">
        <v>128.262</v>
      </c>
      <c r="H49" s="17">
        <v>0</v>
      </c>
      <c r="I49" s="17">
        <f>ROUND(G49*H49,P4)</f>
        <v>0</v>
      </c>
      <c r="O49" s="18">
        <f>I49*0.21</f>
        <v>0</v>
      </c>
      <c r="P49">
        <v>3</v>
      </c>
    </row>
    <row r="50" spans="1:16" x14ac:dyDescent="0.25">
      <c r="A50" s="12" t="s">
        <v>22</v>
      </c>
      <c r="B50" s="12"/>
      <c r="C50" s="12"/>
      <c r="D50" s="12"/>
      <c r="E50" s="14" t="s">
        <v>21</v>
      </c>
      <c r="F50" s="12"/>
      <c r="G50" s="12"/>
      <c r="H50" s="12"/>
      <c r="I50" s="12"/>
    </row>
    <row r="51" spans="1:16" x14ac:dyDescent="0.25">
      <c r="A51" s="12" t="s">
        <v>28</v>
      </c>
      <c r="B51" s="12"/>
      <c r="C51" s="12"/>
      <c r="D51" s="12"/>
      <c r="E51" s="19" t="s">
        <v>70</v>
      </c>
      <c r="F51" s="12"/>
      <c r="G51" s="12"/>
      <c r="H51" s="12"/>
      <c r="I51" s="12"/>
    </row>
    <row r="52" spans="1:16" x14ac:dyDescent="0.25">
      <c r="A52" s="12" t="s">
        <v>28</v>
      </c>
      <c r="B52" s="12"/>
      <c r="C52" s="12"/>
      <c r="D52" s="12"/>
      <c r="E52" s="19" t="s">
        <v>71</v>
      </c>
      <c r="F52" s="12"/>
      <c r="G52" s="12"/>
      <c r="H52" s="12"/>
      <c r="I52" s="12"/>
    </row>
    <row r="53" spans="1:16" x14ac:dyDescent="0.25">
      <c r="A53" s="12" t="s">
        <v>28</v>
      </c>
      <c r="B53" s="12"/>
      <c r="C53" s="12"/>
      <c r="D53" s="12"/>
      <c r="E53" s="19" t="s">
        <v>72</v>
      </c>
      <c r="F53" s="12"/>
      <c r="G53" s="12"/>
      <c r="H53" s="12"/>
      <c r="I53" s="12"/>
    </row>
    <row r="54" spans="1:16" x14ac:dyDescent="0.25">
      <c r="A54" s="12" t="s">
        <v>23</v>
      </c>
      <c r="B54" s="12"/>
      <c r="C54" s="12"/>
      <c r="D54" s="12"/>
      <c r="E54" s="14" t="s">
        <v>21</v>
      </c>
      <c r="F54" s="12"/>
      <c r="G54" s="12"/>
      <c r="H54" s="12"/>
      <c r="I54" s="12"/>
    </row>
    <row r="55" spans="1:16" x14ac:dyDescent="0.25">
      <c r="A55" s="12" t="s">
        <v>20</v>
      </c>
      <c r="B55" s="12">
        <v>10</v>
      </c>
      <c r="C55" s="13" t="s">
        <v>73</v>
      </c>
      <c r="D55" s="12" t="s">
        <v>21</v>
      </c>
      <c r="E55" s="14" t="s">
        <v>74</v>
      </c>
      <c r="F55" s="15" t="s">
        <v>30</v>
      </c>
      <c r="G55" s="16">
        <v>14</v>
      </c>
      <c r="H55" s="17">
        <v>0</v>
      </c>
      <c r="I55" s="17">
        <f>ROUND(G55*H55,P4)</f>
        <v>0</v>
      </c>
      <c r="O55" s="18">
        <f>I55*0.21</f>
        <v>0</v>
      </c>
      <c r="P55">
        <v>3</v>
      </c>
    </row>
    <row r="56" spans="1:16" x14ac:dyDescent="0.25">
      <c r="A56" s="12" t="s">
        <v>22</v>
      </c>
      <c r="B56" s="12"/>
      <c r="C56" s="12"/>
      <c r="D56" s="12"/>
      <c r="E56" s="14" t="s">
        <v>21</v>
      </c>
      <c r="F56" s="12"/>
      <c r="G56" s="12"/>
      <c r="H56" s="12"/>
      <c r="I56" s="12"/>
    </row>
    <row r="57" spans="1:16" x14ac:dyDescent="0.25">
      <c r="A57" s="12" t="s">
        <v>28</v>
      </c>
      <c r="B57" s="12"/>
      <c r="C57" s="12"/>
      <c r="D57" s="12"/>
      <c r="E57" s="19" t="s">
        <v>75</v>
      </c>
      <c r="F57" s="12"/>
      <c r="G57" s="12"/>
      <c r="H57" s="12"/>
      <c r="I57" s="12"/>
    </row>
    <row r="58" spans="1:16" x14ac:dyDescent="0.25">
      <c r="A58" s="12" t="s">
        <v>23</v>
      </c>
      <c r="B58" s="12"/>
      <c r="C58" s="12"/>
      <c r="D58" s="12"/>
      <c r="E58" s="14" t="s">
        <v>21</v>
      </c>
      <c r="F58" s="12"/>
      <c r="G58" s="12"/>
      <c r="H58" s="12"/>
      <c r="I58" s="12"/>
    </row>
    <row r="59" spans="1:16" x14ac:dyDescent="0.25">
      <c r="A59" s="12" t="s">
        <v>20</v>
      </c>
      <c r="B59" s="12">
        <v>11</v>
      </c>
      <c r="C59" s="13" t="s">
        <v>76</v>
      </c>
      <c r="D59" s="12" t="s">
        <v>21</v>
      </c>
      <c r="E59" s="14" t="s">
        <v>77</v>
      </c>
      <c r="F59" s="15" t="s">
        <v>78</v>
      </c>
      <c r="G59" s="16">
        <v>0.7</v>
      </c>
      <c r="H59" s="17">
        <v>0</v>
      </c>
      <c r="I59" s="17">
        <f>ROUND(G59*H59,P4)</f>
        <v>0</v>
      </c>
      <c r="O59" s="18">
        <f>I59*0.21</f>
        <v>0</v>
      </c>
      <c r="P59">
        <v>3</v>
      </c>
    </row>
    <row r="60" spans="1:16" x14ac:dyDescent="0.25">
      <c r="A60" s="12" t="s">
        <v>22</v>
      </c>
      <c r="B60" s="12"/>
      <c r="C60" s="12"/>
      <c r="D60" s="12"/>
      <c r="E60" s="14" t="s">
        <v>21</v>
      </c>
      <c r="F60" s="12"/>
      <c r="G60" s="12"/>
      <c r="H60" s="12"/>
      <c r="I60" s="12"/>
    </row>
    <row r="61" spans="1:16" x14ac:dyDescent="0.25">
      <c r="A61" s="12" t="s">
        <v>28</v>
      </c>
      <c r="B61" s="12"/>
      <c r="C61" s="12"/>
      <c r="D61" s="12"/>
      <c r="E61" s="19" t="s">
        <v>79</v>
      </c>
      <c r="F61" s="12"/>
      <c r="G61" s="12"/>
      <c r="H61" s="12"/>
      <c r="I61" s="12"/>
    </row>
    <row r="62" spans="1:16" x14ac:dyDescent="0.25">
      <c r="A62" s="12" t="s">
        <v>23</v>
      </c>
      <c r="B62" s="12"/>
      <c r="C62" s="12"/>
      <c r="D62" s="12"/>
      <c r="E62" s="14" t="s">
        <v>21</v>
      </c>
      <c r="F62" s="12"/>
      <c r="G62" s="12"/>
      <c r="H62" s="12"/>
      <c r="I62" s="12"/>
    </row>
    <row r="63" spans="1:16" x14ac:dyDescent="0.25">
      <c r="A63" s="12" t="s">
        <v>20</v>
      </c>
      <c r="B63" s="12">
        <v>12</v>
      </c>
      <c r="C63" s="13" t="s">
        <v>80</v>
      </c>
      <c r="D63" s="12" t="s">
        <v>21</v>
      </c>
      <c r="E63" s="14" t="s">
        <v>81</v>
      </c>
      <c r="F63" s="15" t="s">
        <v>30</v>
      </c>
      <c r="G63" s="16">
        <v>14</v>
      </c>
      <c r="H63" s="17">
        <v>0</v>
      </c>
      <c r="I63" s="17">
        <f>ROUND(G63*H63,P4)</f>
        <v>0</v>
      </c>
      <c r="O63" s="18">
        <f>I63*0.21</f>
        <v>0</v>
      </c>
      <c r="P63">
        <v>3</v>
      </c>
    </row>
    <row r="64" spans="1:16" x14ac:dyDescent="0.25">
      <c r="A64" s="12" t="s">
        <v>22</v>
      </c>
      <c r="B64" s="12"/>
      <c r="C64" s="12"/>
      <c r="D64" s="12"/>
      <c r="E64" s="14" t="s">
        <v>21</v>
      </c>
      <c r="F64" s="12"/>
      <c r="G64" s="12"/>
      <c r="H64" s="12"/>
      <c r="I64" s="12"/>
    </row>
    <row r="65" spans="1:16" x14ac:dyDescent="0.25">
      <c r="A65" s="12" t="s">
        <v>28</v>
      </c>
      <c r="B65" s="12"/>
      <c r="C65" s="12"/>
      <c r="D65" s="12"/>
      <c r="E65" s="19" t="s">
        <v>75</v>
      </c>
      <c r="F65" s="12"/>
      <c r="G65" s="12"/>
      <c r="H65" s="12"/>
      <c r="I65" s="12"/>
    </row>
    <row r="66" spans="1:16" x14ac:dyDescent="0.25">
      <c r="A66" s="12" t="s">
        <v>23</v>
      </c>
      <c r="B66" s="12"/>
      <c r="C66" s="12"/>
      <c r="D66" s="12"/>
      <c r="E66" s="14" t="s">
        <v>21</v>
      </c>
      <c r="F66" s="12"/>
      <c r="G66" s="12"/>
      <c r="H66" s="12"/>
      <c r="I66" s="12"/>
    </row>
    <row r="67" spans="1:16" x14ac:dyDescent="0.25">
      <c r="A67" s="12" t="s">
        <v>20</v>
      </c>
      <c r="B67" s="12">
        <v>13</v>
      </c>
      <c r="C67" s="13" t="s">
        <v>82</v>
      </c>
      <c r="D67" s="12" t="s">
        <v>21</v>
      </c>
      <c r="E67" s="14" t="s">
        <v>83</v>
      </c>
      <c r="F67" s="15" t="s">
        <v>27</v>
      </c>
      <c r="G67" s="16">
        <v>22.684000000000001</v>
      </c>
      <c r="H67" s="17">
        <v>0</v>
      </c>
      <c r="I67" s="17">
        <f>ROUND(G67*H67,P4)</f>
        <v>0</v>
      </c>
      <c r="O67" s="18">
        <f>I67*0.21</f>
        <v>0</v>
      </c>
      <c r="P67">
        <v>3</v>
      </c>
    </row>
    <row r="68" spans="1:16" x14ac:dyDescent="0.25">
      <c r="A68" s="12" t="s">
        <v>22</v>
      </c>
      <c r="B68" s="12"/>
      <c r="C68" s="12"/>
      <c r="D68" s="12"/>
      <c r="E68" s="14" t="s">
        <v>21</v>
      </c>
      <c r="F68" s="12"/>
      <c r="G68" s="12"/>
      <c r="H68" s="12"/>
      <c r="I68" s="12"/>
    </row>
    <row r="69" spans="1:16" x14ac:dyDescent="0.25">
      <c r="A69" s="12" t="s">
        <v>28</v>
      </c>
      <c r="B69" s="12"/>
      <c r="C69" s="12"/>
      <c r="D69" s="12"/>
      <c r="E69" s="19" t="s">
        <v>84</v>
      </c>
      <c r="F69" s="12"/>
      <c r="G69" s="12"/>
      <c r="H69" s="12"/>
      <c r="I69" s="12"/>
    </row>
    <row r="70" spans="1:16" x14ac:dyDescent="0.25">
      <c r="A70" s="12" t="s">
        <v>28</v>
      </c>
      <c r="B70" s="12"/>
      <c r="C70" s="12"/>
      <c r="D70" s="12"/>
      <c r="E70" s="19" t="s">
        <v>85</v>
      </c>
      <c r="F70" s="12"/>
      <c r="G70" s="12"/>
      <c r="H70" s="12"/>
      <c r="I70" s="12"/>
    </row>
    <row r="71" spans="1:16" x14ac:dyDescent="0.25">
      <c r="A71" s="12" t="s">
        <v>23</v>
      </c>
      <c r="B71" s="12"/>
      <c r="C71" s="12"/>
      <c r="D71" s="12"/>
      <c r="E71" s="14" t="s">
        <v>21</v>
      </c>
      <c r="F71" s="12"/>
      <c r="G71" s="12"/>
      <c r="H71" s="12"/>
      <c r="I71" s="12"/>
    </row>
    <row r="72" spans="1:16" x14ac:dyDescent="0.25">
      <c r="A72" s="12" t="s">
        <v>20</v>
      </c>
      <c r="B72" s="12">
        <v>14</v>
      </c>
      <c r="C72" s="13" t="s">
        <v>82</v>
      </c>
      <c r="D72" s="12" t="s">
        <v>25</v>
      </c>
      <c r="E72" s="14" t="s">
        <v>86</v>
      </c>
      <c r="F72" s="15" t="s">
        <v>27</v>
      </c>
      <c r="G72" s="16">
        <v>16.978999999999999</v>
      </c>
      <c r="H72" s="17">
        <v>0</v>
      </c>
      <c r="I72" s="17">
        <f>ROUND(G72*H72,P4)</f>
        <v>0</v>
      </c>
      <c r="O72" s="18">
        <f>I72*0.21</f>
        <v>0</v>
      </c>
      <c r="P72">
        <v>3</v>
      </c>
    </row>
    <row r="73" spans="1:16" x14ac:dyDescent="0.25">
      <c r="A73" s="12" t="s">
        <v>22</v>
      </c>
      <c r="B73" s="12"/>
      <c r="C73" s="12"/>
      <c r="D73" s="12"/>
      <c r="E73" s="14" t="s">
        <v>21</v>
      </c>
      <c r="F73" s="12"/>
      <c r="G73" s="12"/>
      <c r="H73" s="12"/>
      <c r="I73" s="12"/>
    </row>
    <row r="74" spans="1:16" x14ac:dyDescent="0.25">
      <c r="A74" s="12" t="s">
        <v>28</v>
      </c>
      <c r="B74" s="12"/>
      <c r="C74" s="12"/>
      <c r="D74" s="12"/>
      <c r="E74" s="19" t="s">
        <v>87</v>
      </c>
      <c r="F74" s="12"/>
      <c r="G74" s="12"/>
      <c r="H74" s="12"/>
      <c r="I74" s="12"/>
    </row>
    <row r="75" spans="1:16" x14ac:dyDescent="0.25">
      <c r="A75" s="12" t="s">
        <v>28</v>
      </c>
      <c r="B75" s="12"/>
      <c r="C75" s="12"/>
      <c r="D75" s="12"/>
      <c r="E75" s="19" t="s">
        <v>88</v>
      </c>
      <c r="F75" s="12"/>
      <c r="G75" s="12"/>
      <c r="H75" s="12"/>
      <c r="I75" s="12"/>
    </row>
    <row r="76" spans="1:16" x14ac:dyDescent="0.25">
      <c r="A76" s="12" t="s">
        <v>23</v>
      </c>
      <c r="B76" s="12"/>
      <c r="C76" s="12"/>
      <c r="D76" s="12"/>
      <c r="E76" s="14" t="s">
        <v>21</v>
      </c>
      <c r="F76" s="12"/>
      <c r="G76" s="12"/>
      <c r="H76" s="12"/>
      <c r="I76" s="12"/>
    </row>
    <row r="77" spans="1:16" x14ac:dyDescent="0.25">
      <c r="A77" s="12" t="s">
        <v>20</v>
      </c>
      <c r="B77" s="12">
        <v>15</v>
      </c>
      <c r="C77" s="13" t="s">
        <v>89</v>
      </c>
      <c r="D77" s="12" t="s">
        <v>21</v>
      </c>
      <c r="E77" s="14" t="s">
        <v>90</v>
      </c>
      <c r="F77" s="15" t="s">
        <v>27</v>
      </c>
      <c r="G77" s="16">
        <v>3.0529999999999999</v>
      </c>
      <c r="H77" s="17">
        <v>0</v>
      </c>
      <c r="I77" s="17">
        <f>ROUND(G77*H77,P4)</f>
        <v>0</v>
      </c>
      <c r="O77" s="18">
        <f>I77*0.21</f>
        <v>0</v>
      </c>
      <c r="P77">
        <v>3</v>
      </c>
    </row>
    <row r="78" spans="1:16" x14ac:dyDescent="0.25">
      <c r="A78" s="12" t="s">
        <v>22</v>
      </c>
      <c r="B78" s="12"/>
      <c r="C78" s="12"/>
      <c r="D78" s="12"/>
      <c r="E78" s="14" t="s">
        <v>21</v>
      </c>
      <c r="F78" s="12"/>
      <c r="G78" s="12"/>
      <c r="H78" s="12"/>
      <c r="I78" s="12"/>
    </row>
    <row r="79" spans="1:16" x14ac:dyDescent="0.25">
      <c r="A79" s="12" t="s">
        <v>28</v>
      </c>
      <c r="B79" s="12"/>
      <c r="C79" s="12"/>
      <c r="D79" s="12"/>
      <c r="E79" s="19" t="s">
        <v>91</v>
      </c>
      <c r="F79" s="12"/>
      <c r="G79" s="12"/>
      <c r="H79" s="12"/>
      <c r="I79" s="12"/>
    </row>
    <row r="80" spans="1:16" x14ac:dyDescent="0.25">
      <c r="A80" s="12" t="s">
        <v>23</v>
      </c>
      <c r="B80" s="12"/>
      <c r="C80" s="12"/>
      <c r="D80" s="12"/>
      <c r="E80" s="14" t="s">
        <v>21</v>
      </c>
      <c r="F80" s="12"/>
      <c r="G80" s="12"/>
      <c r="H80" s="12"/>
      <c r="I80" s="12"/>
    </row>
    <row r="81" spans="1:16" x14ac:dyDescent="0.25">
      <c r="A81" s="12" t="s">
        <v>20</v>
      </c>
      <c r="B81" s="12">
        <v>16</v>
      </c>
      <c r="C81" s="13" t="s">
        <v>92</v>
      </c>
      <c r="D81" s="12" t="s">
        <v>21</v>
      </c>
      <c r="E81" s="14" t="s">
        <v>93</v>
      </c>
      <c r="F81" s="15" t="s">
        <v>30</v>
      </c>
      <c r="G81" s="16">
        <v>150.22</v>
      </c>
      <c r="H81" s="17">
        <v>0</v>
      </c>
      <c r="I81" s="17">
        <f>ROUND(G81*H81,P4)</f>
        <v>0</v>
      </c>
      <c r="O81" s="18">
        <f>I81*0.21</f>
        <v>0</v>
      </c>
      <c r="P81">
        <v>3</v>
      </c>
    </row>
    <row r="82" spans="1:16" x14ac:dyDescent="0.25">
      <c r="A82" s="12" t="s">
        <v>22</v>
      </c>
      <c r="B82" s="12"/>
      <c r="C82" s="12"/>
      <c r="D82" s="12"/>
      <c r="E82" s="14" t="s">
        <v>21</v>
      </c>
      <c r="F82" s="12"/>
      <c r="G82" s="12"/>
      <c r="H82" s="12"/>
      <c r="I82" s="12"/>
    </row>
    <row r="83" spans="1:16" x14ac:dyDescent="0.25">
      <c r="A83" s="12" t="s">
        <v>28</v>
      </c>
      <c r="B83" s="12"/>
      <c r="C83" s="12"/>
      <c r="D83" s="12"/>
      <c r="E83" s="19" t="s">
        <v>94</v>
      </c>
      <c r="F83" s="12"/>
      <c r="G83" s="12"/>
      <c r="H83" s="12"/>
      <c r="I83" s="12"/>
    </row>
    <row r="84" spans="1:16" x14ac:dyDescent="0.25">
      <c r="A84" s="12" t="s">
        <v>23</v>
      </c>
      <c r="B84" s="12"/>
      <c r="C84" s="12"/>
      <c r="D84" s="12"/>
      <c r="E84" s="14" t="s">
        <v>21</v>
      </c>
      <c r="F84" s="12"/>
      <c r="G84" s="12"/>
      <c r="H84" s="12"/>
      <c r="I84" s="12"/>
    </row>
    <row r="85" spans="1:16" x14ac:dyDescent="0.25">
      <c r="A85" s="12" t="s">
        <v>20</v>
      </c>
      <c r="B85" s="12">
        <v>17</v>
      </c>
      <c r="C85" s="13" t="s">
        <v>95</v>
      </c>
      <c r="D85" s="12" t="s">
        <v>21</v>
      </c>
      <c r="E85" s="14" t="s">
        <v>96</v>
      </c>
      <c r="F85" s="15" t="s">
        <v>30</v>
      </c>
      <c r="G85" s="16">
        <v>300.44</v>
      </c>
      <c r="H85" s="17">
        <v>0</v>
      </c>
      <c r="I85" s="17">
        <f>ROUND(G85*H85,P4)</f>
        <v>0</v>
      </c>
      <c r="O85" s="18">
        <f>I85*0.21</f>
        <v>0</v>
      </c>
      <c r="P85">
        <v>3</v>
      </c>
    </row>
    <row r="86" spans="1:16" x14ac:dyDescent="0.25">
      <c r="A86" s="12" t="s">
        <v>22</v>
      </c>
      <c r="B86" s="12"/>
      <c r="C86" s="12"/>
      <c r="D86" s="12"/>
      <c r="E86" s="14" t="s">
        <v>21</v>
      </c>
      <c r="F86" s="12"/>
      <c r="G86" s="12"/>
      <c r="H86" s="12"/>
      <c r="I86" s="12"/>
    </row>
    <row r="87" spans="1:16" x14ac:dyDescent="0.25">
      <c r="A87" s="12" t="s">
        <v>28</v>
      </c>
      <c r="B87" s="12"/>
      <c r="C87" s="12"/>
      <c r="D87" s="12"/>
      <c r="E87" s="19" t="s">
        <v>97</v>
      </c>
      <c r="F87" s="12"/>
      <c r="G87" s="12"/>
      <c r="H87" s="12"/>
      <c r="I87" s="12"/>
    </row>
    <row r="88" spans="1:16" x14ac:dyDescent="0.25">
      <c r="A88" s="12" t="s">
        <v>23</v>
      </c>
      <c r="B88" s="12"/>
      <c r="C88" s="12"/>
      <c r="D88" s="12"/>
      <c r="E88" s="14" t="s">
        <v>21</v>
      </c>
      <c r="F88" s="12"/>
      <c r="G88" s="12"/>
      <c r="H88" s="12"/>
      <c r="I88" s="12"/>
    </row>
    <row r="89" spans="1:16" x14ac:dyDescent="0.25">
      <c r="A89" s="12" t="s">
        <v>20</v>
      </c>
      <c r="B89" s="12">
        <v>18</v>
      </c>
      <c r="C89" s="13" t="s">
        <v>98</v>
      </c>
      <c r="D89" s="12" t="s">
        <v>21</v>
      </c>
      <c r="E89" s="14" t="s">
        <v>99</v>
      </c>
      <c r="F89" s="15" t="s">
        <v>30</v>
      </c>
      <c r="G89" s="16">
        <v>150.22</v>
      </c>
      <c r="H89" s="17">
        <v>0</v>
      </c>
      <c r="I89" s="17">
        <f>ROUND(G89*H89,P4)</f>
        <v>0</v>
      </c>
      <c r="O89" s="18">
        <f>I89*0.21</f>
        <v>0</v>
      </c>
      <c r="P89">
        <v>3</v>
      </c>
    </row>
    <row r="90" spans="1:16" x14ac:dyDescent="0.25">
      <c r="A90" s="12" t="s">
        <v>22</v>
      </c>
      <c r="B90" s="12"/>
      <c r="C90" s="12"/>
      <c r="D90" s="12"/>
      <c r="E90" s="14" t="s">
        <v>21</v>
      </c>
      <c r="F90" s="12"/>
      <c r="G90" s="12"/>
      <c r="H90" s="12"/>
      <c r="I90" s="12"/>
    </row>
    <row r="91" spans="1:16" x14ac:dyDescent="0.25">
      <c r="A91" s="12" t="s">
        <v>28</v>
      </c>
      <c r="B91" s="12"/>
      <c r="C91" s="12"/>
      <c r="D91" s="12"/>
      <c r="E91" s="19" t="s">
        <v>94</v>
      </c>
      <c r="F91" s="12"/>
      <c r="G91" s="12"/>
      <c r="H91" s="12"/>
      <c r="I91" s="12"/>
    </row>
    <row r="92" spans="1:16" x14ac:dyDescent="0.25">
      <c r="A92" s="12" t="s">
        <v>23</v>
      </c>
      <c r="B92" s="12"/>
      <c r="C92" s="12"/>
      <c r="D92" s="12"/>
      <c r="E92" s="14" t="s">
        <v>21</v>
      </c>
      <c r="F92" s="12"/>
      <c r="G92" s="12"/>
      <c r="H92" s="12"/>
      <c r="I92" s="12"/>
    </row>
    <row r="93" spans="1:16" x14ac:dyDescent="0.25">
      <c r="A93" s="12" t="s">
        <v>20</v>
      </c>
      <c r="B93" s="12">
        <v>19</v>
      </c>
      <c r="C93" s="13" t="s">
        <v>100</v>
      </c>
      <c r="D93" s="12" t="s">
        <v>21</v>
      </c>
      <c r="E93" s="14" t="s">
        <v>101</v>
      </c>
      <c r="F93" s="15" t="s">
        <v>30</v>
      </c>
      <c r="G93" s="16">
        <v>150.22</v>
      </c>
      <c r="H93" s="17">
        <v>0</v>
      </c>
      <c r="I93" s="17">
        <f>ROUND(G93*H93,P4)</f>
        <v>0</v>
      </c>
      <c r="O93" s="18">
        <f>I93*0.21</f>
        <v>0</v>
      </c>
      <c r="P93">
        <v>3</v>
      </c>
    </row>
    <row r="94" spans="1:16" x14ac:dyDescent="0.25">
      <c r="A94" s="12" t="s">
        <v>22</v>
      </c>
      <c r="B94" s="12"/>
      <c r="C94" s="12"/>
      <c r="D94" s="12"/>
      <c r="E94" s="14" t="s">
        <v>21</v>
      </c>
      <c r="F94" s="12"/>
      <c r="G94" s="12"/>
      <c r="H94" s="12"/>
      <c r="I94" s="12"/>
    </row>
    <row r="95" spans="1:16" x14ac:dyDescent="0.25">
      <c r="A95" s="12" t="s">
        <v>28</v>
      </c>
      <c r="B95" s="12"/>
      <c r="C95" s="12"/>
      <c r="D95" s="12"/>
      <c r="E95" s="19" t="s">
        <v>94</v>
      </c>
      <c r="F95" s="12"/>
      <c r="G95" s="12"/>
      <c r="H95" s="12"/>
      <c r="I95" s="12"/>
    </row>
    <row r="96" spans="1:16" x14ac:dyDescent="0.25">
      <c r="A96" s="12" t="s">
        <v>23</v>
      </c>
      <c r="B96" s="12"/>
      <c r="C96" s="12"/>
      <c r="D96" s="12"/>
      <c r="E96" s="14" t="s">
        <v>21</v>
      </c>
      <c r="F96" s="12"/>
      <c r="G96" s="12"/>
      <c r="H96" s="12"/>
      <c r="I96" s="12"/>
    </row>
    <row r="97" spans="1:16" x14ac:dyDescent="0.25">
      <c r="A97" s="12" t="s">
        <v>20</v>
      </c>
      <c r="B97" s="12">
        <v>20</v>
      </c>
      <c r="C97" s="13" t="s">
        <v>102</v>
      </c>
      <c r="D97" s="12" t="s">
        <v>21</v>
      </c>
      <c r="E97" s="14" t="s">
        <v>103</v>
      </c>
      <c r="F97" s="15" t="s">
        <v>30</v>
      </c>
      <c r="G97" s="16">
        <v>26.373000000000001</v>
      </c>
      <c r="H97" s="17">
        <v>0</v>
      </c>
      <c r="I97" s="17">
        <f>ROUND(G97*H97,P4)</f>
        <v>0</v>
      </c>
      <c r="O97" s="18">
        <f>I97*0.21</f>
        <v>0</v>
      </c>
      <c r="P97">
        <v>3</v>
      </c>
    </row>
    <row r="98" spans="1:16" x14ac:dyDescent="0.25">
      <c r="A98" s="12" t="s">
        <v>22</v>
      </c>
      <c r="B98" s="12"/>
      <c r="C98" s="12"/>
      <c r="D98" s="12"/>
      <c r="E98" s="14" t="s">
        <v>21</v>
      </c>
      <c r="F98" s="12"/>
      <c r="G98" s="12"/>
      <c r="H98" s="12"/>
      <c r="I98" s="12"/>
    </row>
    <row r="99" spans="1:16" x14ac:dyDescent="0.25">
      <c r="A99" s="12" t="s">
        <v>28</v>
      </c>
      <c r="B99" s="12"/>
      <c r="C99" s="12"/>
      <c r="D99" s="12"/>
      <c r="E99" s="19" t="s">
        <v>104</v>
      </c>
      <c r="F99" s="12"/>
      <c r="G99" s="12"/>
      <c r="H99" s="12"/>
      <c r="I99" s="12"/>
    </row>
    <row r="100" spans="1:16" x14ac:dyDescent="0.25">
      <c r="A100" s="12" t="s">
        <v>28</v>
      </c>
      <c r="B100" s="12"/>
      <c r="C100" s="12"/>
      <c r="D100" s="12"/>
      <c r="E100" s="19" t="s">
        <v>105</v>
      </c>
      <c r="F100" s="12"/>
      <c r="G100" s="12"/>
      <c r="H100" s="12"/>
      <c r="I100" s="12"/>
    </row>
    <row r="101" spans="1:16" x14ac:dyDescent="0.25">
      <c r="A101" s="12" t="s">
        <v>23</v>
      </c>
      <c r="B101" s="12"/>
      <c r="C101" s="12"/>
      <c r="D101" s="12"/>
      <c r="E101" s="14" t="s">
        <v>21</v>
      </c>
      <c r="F101" s="12"/>
      <c r="G101" s="12"/>
      <c r="H101" s="12"/>
      <c r="I101" s="12"/>
    </row>
    <row r="102" spans="1:16" ht="30" x14ac:dyDescent="0.25">
      <c r="A102" s="12" t="s">
        <v>20</v>
      </c>
      <c r="B102" s="12">
        <v>21</v>
      </c>
      <c r="C102" s="13" t="s">
        <v>106</v>
      </c>
      <c r="D102" s="12" t="s">
        <v>21</v>
      </c>
      <c r="E102" s="14" t="s">
        <v>107</v>
      </c>
      <c r="F102" s="15" t="s">
        <v>30</v>
      </c>
      <c r="G102" s="16">
        <v>4.1520000000000001</v>
      </c>
      <c r="H102" s="17">
        <v>0</v>
      </c>
      <c r="I102" s="17">
        <f>ROUND(G102*H102,P4)</f>
        <v>0</v>
      </c>
      <c r="O102" s="18">
        <f>I102*0.21</f>
        <v>0</v>
      </c>
      <c r="P102">
        <v>3</v>
      </c>
    </row>
    <row r="103" spans="1:16" x14ac:dyDescent="0.25">
      <c r="A103" s="12" t="s">
        <v>22</v>
      </c>
      <c r="B103" s="12"/>
      <c r="C103" s="12"/>
      <c r="D103" s="12"/>
      <c r="E103" s="14" t="s">
        <v>21</v>
      </c>
      <c r="F103" s="12"/>
      <c r="G103" s="12"/>
      <c r="H103" s="12"/>
      <c r="I103" s="12"/>
    </row>
    <row r="104" spans="1:16" x14ac:dyDescent="0.25">
      <c r="A104" s="12" t="s">
        <v>28</v>
      </c>
      <c r="B104" s="12"/>
      <c r="C104" s="12"/>
      <c r="D104" s="12"/>
      <c r="E104" s="19" t="s">
        <v>108</v>
      </c>
      <c r="F104" s="12"/>
      <c r="G104" s="12"/>
      <c r="H104" s="12"/>
      <c r="I104" s="12"/>
    </row>
    <row r="105" spans="1:16" x14ac:dyDescent="0.25">
      <c r="A105" s="12" t="s">
        <v>23</v>
      </c>
      <c r="B105" s="12"/>
      <c r="C105" s="12"/>
      <c r="D105" s="12"/>
      <c r="E105" s="14" t="s">
        <v>21</v>
      </c>
      <c r="F105" s="12"/>
      <c r="G105" s="12"/>
      <c r="H105" s="12"/>
      <c r="I105" s="12"/>
    </row>
    <row r="106" spans="1:16" x14ac:dyDescent="0.25">
      <c r="A106" s="12" t="s">
        <v>20</v>
      </c>
      <c r="B106" s="12">
        <v>22</v>
      </c>
      <c r="C106" s="13" t="s">
        <v>109</v>
      </c>
      <c r="D106" s="12" t="s">
        <v>21</v>
      </c>
      <c r="E106" s="14" t="s">
        <v>110</v>
      </c>
      <c r="F106" s="15" t="s">
        <v>24</v>
      </c>
      <c r="G106" s="16">
        <v>8</v>
      </c>
      <c r="H106" s="17">
        <v>0</v>
      </c>
      <c r="I106" s="17">
        <f>ROUND(G106*H106,P4)</f>
        <v>0</v>
      </c>
      <c r="O106" s="18">
        <f>I106*0.21</f>
        <v>0</v>
      </c>
      <c r="P106">
        <v>3</v>
      </c>
    </row>
    <row r="107" spans="1:16" x14ac:dyDescent="0.25">
      <c r="A107" s="12" t="s">
        <v>22</v>
      </c>
      <c r="B107" s="12"/>
      <c r="C107" s="12"/>
      <c r="D107" s="12"/>
      <c r="E107" s="14" t="s">
        <v>21</v>
      </c>
      <c r="F107" s="12"/>
      <c r="G107" s="12"/>
      <c r="H107" s="12"/>
      <c r="I107" s="12"/>
    </row>
    <row r="108" spans="1:16" x14ac:dyDescent="0.25">
      <c r="A108" s="12" t="s">
        <v>28</v>
      </c>
      <c r="B108" s="12"/>
      <c r="C108" s="12"/>
      <c r="D108" s="12"/>
      <c r="E108" s="19" t="s">
        <v>32</v>
      </c>
      <c r="F108" s="12"/>
      <c r="G108" s="12"/>
      <c r="H108" s="12"/>
      <c r="I108" s="12"/>
    </row>
    <row r="109" spans="1:16" x14ac:dyDescent="0.25">
      <c r="A109" s="12" t="s">
        <v>23</v>
      </c>
      <c r="B109" s="12"/>
      <c r="C109" s="12"/>
      <c r="D109" s="12"/>
      <c r="E109" s="14" t="s">
        <v>21</v>
      </c>
      <c r="F109" s="12"/>
      <c r="G109" s="12"/>
      <c r="H109" s="12"/>
      <c r="I109" s="12"/>
    </row>
    <row r="110" spans="1:16" ht="30" x14ac:dyDescent="0.25">
      <c r="A110" s="12" t="s">
        <v>20</v>
      </c>
      <c r="B110" s="12">
        <v>23</v>
      </c>
      <c r="C110" s="13" t="s">
        <v>111</v>
      </c>
      <c r="D110" s="12" t="s">
        <v>21</v>
      </c>
      <c r="E110" s="14" t="s">
        <v>112</v>
      </c>
      <c r="F110" s="15" t="s">
        <v>29</v>
      </c>
      <c r="G110" s="16">
        <v>19.3</v>
      </c>
      <c r="H110" s="17">
        <v>0</v>
      </c>
      <c r="I110" s="17">
        <f>ROUND(G110*H110,P4)</f>
        <v>0</v>
      </c>
      <c r="O110" s="18">
        <f>I110*0.21</f>
        <v>0</v>
      </c>
      <c r="P110">
        <v>3</v>
      </c>
    </row>
    <row r="111" spans="1:16" x14ac:dyDescent="0.25">
      <c r="A111" s="12" t="s">
        <v>22</v>
      </c>
      <c r="B111" s="12"/>
      <c r="C111" s="12"/>
      <c r="D111" s="12"/>
      <c r="E111" s="14" t="s">
        <v>21</v>
      </c>
      <c r="F111" s="12"/>
      <c r="G111" s="12"/>
      <c r="H111" s="12"/>
      <c r="I111" s="12"/>
    </row>
    <row r="112" spans="1:16" x14ac:dyDescent="0.25">
      <c r="A112" s="12" t="s">
        <v>28</v>
      </c>
      <c r="B112" s="12"/>
      <c r="C112" s="12"/>
      <c r="D112" s="12"/>
      <c r="E112" s="19" t="s">
        <v>113</v>
      </c>
      <c r="F112" s="12"/>
      <c r="G112" s="12"/>
      <c r="H112" s="12"/>
      <c r="I112" s="12"/>
    </row>
    <row r="113" spans="1:16" x14ac:dyDescent="0.25">
      <c r="A113" s="12" t="s">
        <v>23</v>
      </c>
      <c r="B113" s="12"/>
      <c r="C113" s="12"/>
      <c r="D113" s="12"/>
      <c r="E113" s="14" t="s">
        <v>21</v>
      </c>
      <c r="F113" s="12"/>
      <c r="G113" s="12"/>
      <c r="H113" s="12"/>
      <c r="I113" s="12"/>
    </row>
    <row r="114" spans="1:16" ht="30" x14ac:dyDescent="0.25">
      <c r="A114" s="12" t="s">
        <v>20</v>
      </c>
      <c r="B114" s="12">
        <v>24</v>
      </c>
      <c r="C114" s="13" t="s">
        <v>114</v>
      </c>
      <c r="D114" s="12" t="s">
        <v>21</v>
      </c>
      <c r="E114" s="14" t="s">
        <v>115</v>
      </c>
      <c r="F114" s="15" t="s">
        <v>29</v>
      </c>
      <c r="G114" s="16">
        <v>24</v>
      </c>
      <c r="H114" s="17">
        <v>0</v>
      </c>
      <c r="I114" s="17">
        <f>ROUND(G114*H114,P4)</f>
        <v>0</v>
      </c>
      <c r="O114" s="18">
        <f>I114*0.21</f>
        <v>0</v>
      </c>
      <c r="P114">
        <v>3</v>
      </c>
    </row>
    <row r="115" spans="1:16" x14ac:dyDescent="0.25">
      <c r="A115" s="12" t="s">
        <v>22</v>
      </c>
      <c r="B115" s="12"/>
      <c r="C115" s="12"/>
      <c r="D115" s="12"/>
      <c r="E115" s="14" t="s">
        <v>21</v>
      </c>
      <c r="F115" s="12"/>
      <c r="G115" s="12"/>
      <c r="H115" s="12"/>
      <c r="I115" s="12"/>
    </row>
    <row r="116" spans="1:16" x14ac:dyDescent="0.25">
      <c r="A116" s="12" t="s">
        <v>28</v>
      </c>
      <c r="B116" s="12"/>
      <c r="C116" s="12"/>
      <c r="D116" s="12"/>
      <c r="E116" s="19" t="s">
        <v>116</v>
      </c>
      <c r="F116" s="12"/>
      <c r="G116" s="12"/>
      <c r="H116" s="12"/>
      <c r="I116" s="12"/>
    </row>
    <row r="117" spans="1:16" x14ac:dyDescent="0.25">
      <c r="A117" s="12" t="s">
        <v>23</v>
      </c>
      <c r="B117" s="12"/>
      <c r="C117" s="12"/>
      <c r="D117" s="12"/>
      <c r="E117" s="14" t="s">
        <v>21</v>
      </c>
      <c r="F117" s="12"/>
      <c r="G117" s="12"/>
      <c r="H117" s="12"/>
      <c r="I117" s="12"/>
    </row>
    <row r="118" spans="1:16" x14ac:dyDescent="0.25">
      <c r="A118" s="12" t="s">
        <v>20</v>
      </c>
      <c r="B118" s="12">
        <v>25</v>
      </c>
      <c r="C118" s="13" t="s">
        <v>117</v>
      </c>
      <c r="D118" s="12" t="s">
        <v>21</v>
      </c>
      <c r="E118" s="14" t="s">
        <v>118</v>
      </c>
      <c r="F118" s="15" t="s">
        <v>29</v>
      </c>
      <c r="G118" s="16">
        <v>9.3000000000000007</v>
      </c>
      <c r="H118" s="17">
        <v>0</v>
      </c>
      <c r="I118" s="17">
        <f>ROUND(G118*H118,P4)</f>
        <v>0</v>
      </c>
      <c r="O118" s="18">
        <f>I118*0.21</f>
        <v>0</v>
      </c>
      <c r="P118">
        <v>3</v>
      </c>
    </row>
    <row r="119" spans="1:16" x14ac:dyDescent="0.25">
      <c r="A119" s="12" t="s">
        <v>22</v>
      </c>
      <c r="B119" s="12"/>
      <c r="C119" s="12"/>
      <c r="D119" s="12"/>
      <c r="E119" s="14" t="s">
        <v>21</v>
      </c>
      <c r="F119" s="12"/>
      <c r="G119" s="12"/>
      <c r="H119" s="12"/>
      <c r="I119" s="12"/>
    </row>
    <row r="120" spans="1:16" x14ac:dyDescent="0.25">
      <c r="A120" s="12" t="s">
        <v>28</v>
      </c>
      <c r="B120" s="12"/>
      <c r="C120" s="12"/>
      <c r="D120" s="12"/>
      <c r="E120" s="19" t="s">
        <v>119</v>
      </c>
      <c r="F120" s="12"/>
      <c r="G120" s="12"/>
      <c r="H120" s="12"/>
      <c r="I120" s="12"/>
    </row>
    <row r="121" spans="1:16" x14ac:dyDescent="0.25">
      <c r="A121" s="12" t="s">
        <v>23</v>
      </c>
      <c r="B121" s="12"/>
      <c r="C121" s="12"/>
      <c r="D121" s="12"/>
      <c r="E121" s="14" t="s">
        <v>21</v>
      </c>
      <c r="F121" s="12"/>
      <c r="G121" s="12"/>
      <c r="H121" s="12"/>
      <c r="I121" s="12"/>
    </row>
    <row r="122" spans="1:16" x14ac:dyDescent="0.25">
      <c r="A122" s="12" t="s">
        <v>20</v>
      </c>
      <c r="B122" s="12">
        <v>26</v>
      </c>
      <c r="C122" s="13" t="s">
        <v>120</v>
      </c>
      <c r="D122" s="12" t="s">
        <v>21</v>
      </c>
      <c r="E122" s="14" t="s">
        <v>121</v>
      </c>
      <c r="F122" s="15" t="s">
        <v>30</v>
      </c>
      <c r="G122" s="16">
        <v>47.387999999999998</v>
      </c>
      <c r="H122" s="17">
        <v>0</v>
      </c>
      <c r="I122" s="17">
        <f>ROUND(G122*H122,P4)</f>
        <v>0</v>
      </c>
      <c r="O122" s="18">
        <f>I122*0.21</f>
        <v>0</v>
      </c>
      <c r="P122">
        <v>3</v>
      </c>
    </row>
    <row r="123" spans="1:16" x14ac:dyDescent="0.25">
      <c r="A123" s="12" t="s">
        <v>22</v>
      </c>
      <c r="B123" s="12"/>
      <c r="C123" s="12"/>
      <c r="D123" s="12"/>
      <c r="E123" s="14" t="s">
        <v>21</v>
      </c>
      <c r="F123" s="12"/>
      <c r="G123" s="12"/>
      <c r="H123" s="12"/>
      <c r="I123" s="12"/>
    </row>
    <row r="124" spans="1:16" x14ac:dyDescent="0.25">
      <c r="A124" s="12" t="s">
        <v>28</v>
      </c>
      <c r="B124" s="12"/>
      <c r="C124" s="12"/>
      <c r="D124" s="12"/>
      <c r="E124" s="19" t="s">
        <v>122</v>
      </c>
      <c r="F124" s="12"/>
      <c r="G124" s="12"/>
      <c r="H124" s="12"/>
      <c r="I124" s="12"/>
    </row>
    <row r="125" spans="1:16" x14ac:dyDescent="0.25">
      <c r="A125" s="12" t="s">
        <v>23</v>
      </c>
      <c r="B125" s="12"/>
      <c r="C125" s="12"/>
      <c r="D125" s="12"/>
      <c r="E125" s="14" t="s">
        <v>21</v>
      </c>
      <c r="F125" s="12"/>
      <c r="G125" s="12"/>
      <c r="H125" s="12"/>
      <c r="I125" s="12"/>
    </row>
    <row r="126" spans="1:16" x14ac:dyDescent="0.25">
      <c r="A126" s="12" t="s">
        <v>20</v>
      </c>
      <c r="B126" s="12">
        <v>27</v>
      </c>
      <c r="C126" s="13" t="s">
        <v>123</v>
      </c>
      <c r="D126" s="12" t="s">
        <v>21</v>
      </c>
      <c r="E126" s="14" t="s">
        <v>124</v>
      </c>
      <c r="F126" s="15" t="s">
        <v>29</v>
      </c>
      <c r="G126" s="16">
        <v>24.6</v>
      </c>
      <c r="H126" s="17">
        <v>0</v>
      </c>
      <c r="I126" s="17">
        <f>ROUND(G126*H126,P4)</f>
        <v>0</v>
      </c>
      <c r="O126" s="18">
        <f>I126*0.21</f>
        <v>0</v>
      </c>
      <c r="P126">
        <v>3</v>
      </c>
    </row>
    <row r="127" spans="1:16" x14ac:dyDescent="0.25">
      <c r="A127" s="12" t="s">
        <v>22</v>
      </c>
      <c r="B127" s="12"/>
      <c r="C127" s="12"/>
      <c r="D127" s="12"/>
      <c r="E127" s="14" t="s">
        <v>21</v>
      </c>
      <c r="F127" s="12"/>
      <c r="G127" s="12"/>
      <c r="H127" s="12"/>
      <c r="I127" s="12"/>
    </row>
    <row r="128" spans="1:16" x14ac:dyDescent="0.25">
      <c r="A128" s="12" t="s">
        <v>28</v>
      </c>
      <c r="B128" s="12"/>
      <c r="C128" s="12"/>
      <c r="D128" s="12"/>
      <c r="E128" s="19" t="s">
        <v>125</v>
      </c>
      <c r="F128" s="12"/>
      <c r="G128" s="12"/>
      <c r="H128" s="12"/>
      <c r="I128" s="12"/>
    </row>
    <row r="129" spans="1:16" x14ac:dyDescent="0.25">
      <c r="A129" s="12" t="s">
        <v>23</v>
      </c>
      <c r="B129" s="12"/>
      <c r="C129" s="12"/>
      <c r="D129" s="12"/>
      <c r="E129" s="14" t="s">
        <v>21</v>
      </c>
      <c r="F129" s="12"/>
      <c r="G129" s="12"/>
      <c r="H129" s="12"/>
      <c r="I129" s="12"/>
    </row>
    <row r="130" spans="1:16" x14ac:dyDescent="0.25">
      <c r="A130" s="12" t="s">
        <v>20</v>
      </c>
      <c r="B130" s="12">
        <v>28</v>
      </c>
      <c r="C130" s="13" t="s">
        <v>126</v>
      </c>
      <c r="D130" s="12" t="s">
        <v>21</v>
      </c>
      <c r="E130" s="14" t="s">
        <v>127</v>
      </c>
      <c r="F130" s="15" t="s">
        <v>30</v>
      </c>
      <c r="G130" s="16">
        <v>17.5</v>
      </c>
      <c r="H130" s="17">
        <v>0</v>
      </c>
      <c r="I130" s="17">
        <f>ROUND(G130*H130,P4)</f>
        <v>0</v>
      </c>
      <c r="O130" s="18">
        <f>I130*0.21</f>
        <v>0</v>
      </c>
      <c r="P130">
        <v>3</v>
      </c>
    </row>
    <row r="131" spans="1:16" x14ac:dyDescent="0.25">
      <c r="A131" s="12" t="s">
        <v>22</v>
      </c>
      <c r="B131" s="12"/>
      <c r="C131" s="12"/>
      <c r="D131" s="12"/>
      <c r="E131" s="14" t="s">
        <v>21</v>
      </c>
      <c r="F131" s="12"/>
      <c r="G131" s="12"/>
      <c r="H131" s="12"/>
      <c r="I131" s="12"/>
    </row>
    <row r="132" spans="1:16" x14ac:dyDescent="0.25">
      <c r="A132" s="12" t="s">
        <v>28</v>
      </c>
      <c r="B132" s="12"/>
      <c r="C132" s="12"/>
      <c r="D132" s="12"/>
      <c r="E132" s="19" t="s">
        <v>128</v>
      </c>
      <c r="F132" s="12"/>
      <c r="G132" s="12"/>
      <c r="H132" s="12"/>
      <c r="I132" s="12"/>
    </row>
    <row r="133" spans="1:16" x14ac:dyDescent="0.25">
      <c r="A133" s="12" t="s">
        <v>23</v>
      </c>
      <c r="B133" s="12"/>
      <c r="C133" s="12"/>
      <c r="D133" s="12"/>
      <c r="E133" s="14" t="s">
        <v>21</v>
      </c>
      <c r="F133" s="12"/>
      <c r="G133" s="12"/>
      <c r="H133" s="12"/>
      <c r="I133" s="12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11-13-01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Brhel</dc:creator>
  <cp:lastModifiedBy>Srovnal Otakar, Ing.</cp:lastModifiedBy>
  <dcterms:created xsi:type="dcterms:W3CDTF">2022-11-22T13:37:46Z</dcterms:created>
  <dcterms:modified xsi:type="dcterms:W3CDTF">2023-04-19T05:15:55Z</dcterms:modified>
</cp:coreProperties>
</file>